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0-Budget\"/>
    </mc:Choice>
  </mc:AlternateContent>
  <xr:revisionPtr revIDLastSave="0" documentId="13_ncr:1_{F3754E02-46C4-43AA-939D-1BCEE10E6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  <c r="E46" i="1"/>
  <c r="F46" i="1"/>
  <c r="G46" i="1"/>
  <c r="H46" i="1"/>
  <c r="I46" i="1"/>
  <c r="J46" i="1"/>
  <c r="K46" i="1"/>
  <c r="L46" i="1"/>
  <c r="M46" i="1"/>
  <c r="N46" i="1"/>
  <c r="O46" i="1"/>
  <c r="E48" i="1"/>
  <c r="F48" i="1"/>
  <c r="G48" i="1"/>
  <c r="H48" i="1"/>
  <c r="I48" i="1"/>
  <c r="J48" i="1"/>
  <c r="K48" i="1"/>
  <c r="L48" i="1"/>
  <c r="M48" i="1"/>
  <c r="N48" i="1"/>
  <c r="D48" i="1"/>
  <c r="N49" i="1"/>
  <c r="N47" i="1"/>
  <c r="N45" i="1"/>
  <c r="N44" i="1"/>
  <c r="M49" i="1"/>
  <c r="M47" i="1"/>
  <c r="M45" i="1"/>
  <c r="M44" i="1"/>
  <c r="L49" i="1"/>
  <c r="L47" i="1"/>
  <c r="L45" i="1"/>
  <c r="L44" i="1"/>
  <c r="O51" i="1"/>
  <c r="K45" i="1"/>
  <c r="N50" i="1" l="1"/>
  <c r="M50" i="1"/>
  <c r="L50" i="1"/>
  <c r="K49" i="1"/>
  <c r="K47" i="1"/>
  <c r="K44" i="1"/>
  <c r="J49" i="1"/>
  <c r="J47" i="1"/>
  <c r="J45" i="1"/>
  <c r="J44" i="1"/>
  <c r="K50" i="1" l="1"/>
  <c r="J50" i="1"/>
  <c r="E47" i="1"/>
  <c r="E44" i="1" l="1"/>
  <c r="F44" i="1"/>
  <c r="G44" i="1"/>
  <c r="H44" i="1"/>
  <c r="I44" i="1"/>
  <c r="O44" i="1"/>
  <c r="E45" i="1"/>
  <c r="F45" i="1"/>
  <c r="G45" i="1"/>
  <c r="H45" i="1"/>
  <c r="I45" i="1"/>
  <c r="O45" i="1"/>
  <c r="F47" i="1"/>
  <c r="G47" i="1"/>
  <c r="H47" i="1"/>
  <c r="I47" i="1"/>
  <c r="O47" i="1"/>
  <c r="E49" i="1"/>
  <c r="F49" i="1"/>
  <c r="G49" i="1"/>
  <c r="H49" i="1"/>
  <c r="I49" i="1"/>
  <c r="O49" i="1"/>
  <c r="D49" i="1"/>
  <c r="D47" i="1"/>
  <c r="D45" i="1"/>
  <c r="D44" i="1"/>
  <c r="F50" i="1" l="1"/>
  <c r="D50" i="1"/>
  <c r="I50" i="1"/>
  <c r="H50" i="1"/>
  <c r="G50" i="1"/>
  <c r="E50" i="1"/>
  <c r="O50" i="1"/>
  <c r="O52" i="1" s="1"/>
</calcChain>
</file>

<file path=xl/sharedStrings.xml><?xml version="1.0" encoding="utf-8"?>
<sst xmlns="http://schemas.openxmlformats.org/spreadsheetml/2006/main" count="91" uniqueCount="54">
  <si>
    <t>Combined Capital Projects</t>
  </si>
  <si>
    <t>DESNO</t>
  </si>
  <si>
    <t>PROJECT</t>
  </si>
  <si>
    <t>FUND</t>
  </si>
  <si>
    <t>BR62 (300N over Sugar Creek)</t>
  </si>
  <si>
    <t>CumBridge</t>
  </si>
  <si>
    <t>Guardrail and School Lights</t>
  </si>
  <si>
    <t>Capital</t>
  </si>
  <si>
    <t>600W S of Brocken Arrow</t>
  </si>
  <si>
    <t>RDC</t>
  </si>
  <si>
    <t>CCMG 2018</t>
  </si>
  <si>
    <t>LOIT Spec</t>
  </si>
  <si>
    <t>Br63 300N over Buck Creek</t>
  </si>
  <si>
    <t>County Wide Bridge Insp</t>
  </si>
  <si>
    <t>Pennsy Trail</t>
  </si>
  <si>
    <t>Env Mitigation G</t>
  </si>
  <si>
    <t>Bridge 18 (300E o Sugar Creek)</t>
  </si>
  <si>
    <t>FED SHARE</t>
  </si>
  <si>
    <t>TOTALS</t>
  </si>
  <si>
    <t>Bridge 57</t>
  </si>
  <si>
    <t>Bridge 50</t>
  </si>
  <si>
    <t>Bridge 24</t>
  </si>
  <si>
    <t>Bridge 17</t>
  </si>
  <si>
    <t>Cumbridge</t>
  </si>
  <si>
    <t>Countywide bridge maint</t>
  </si>
  <si>
    <t>Bridge 49</t>
  </si>
  <si>
    <t>New Pal RAB</t>
  </si>
  <si>
    <t>600W 400N to 550N Seg B</t>
  </si>
  <si>
    <t>FR2019</t>
  </si>
  <si>
    <t>County Farm Roads</t>
  </si>
  <si>
    <t>600W 300N to 400 N Seg A</t>
  </si>
  <si>
    <t>300N 600W to 500W</t>
  </si>
  <si>
    <t>600W CR145 to CSX</t>
  </si>
  <si>
    <t>Bridge 95</t>
  </si>
  <si>
    <t>Bridge 36</t>
  </si>
  <si>
    <t>Stinemyer Road</t>
  </si>
  <si>
    <t>MVH</t>
  </si>
  <si>
    <t>Sef F 300N</t>
  </si>
  <si>
    <t>Bridge 146</t>
  </si>
  <si>
    <t>Bridge 85</t>
  </si>
  <si>
    <t>CCMG</t>
  </si>
  <si>
    <t>REDROCK</t>
  </si>
  <si>
    <t>+30k</t>
  </si>
  <si>
    <t>+500k</t>
  </si>
  <si>
    <t>2014-2018</t>
  </si>
  <si>
    <t>RAB 200S 500W</t>
  </si>
  <si>
    <t>Bridge 67 (CR 700W over Buck Creek)</t>
  </si>
  <si>
    <t>Bridge# 86 - CR 450W over Sugar Creek</t>
  </si>
  <si>
    <t>CCMG Micro 600E 200W</t>
  </si>
  <si>
    <t>Bridge 48</t>
  </si>
  <si>
    <r>
      <rPr>
        <sz val="11"/>
        <rFont val="Calibri"/>
        <family val="2"/>
      </rPr>
      <t>CR 600W from CR 600S to Stinemyer Rd.</t>
    </r>
  </si>
  <si>
    <r>
      <rPr>
        <sz val="11"/>
        <rFont val="Calibri"/>
        <family val="2"/>
      </rPr>
      <t>CR 700W @ CR 500N</t>
    </r>
  </si>
  <si>
    <r>
      <rPr>
        <sz val="11"/>
        <rFont val="Calibri"/>
        <family val="2"/>
      </rPr>
      <t>CR 700W @ CR350N</t>
    </r>
  </si>
  <si>
    <t>Pennsy INDOT on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</si>
</sst>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Fill="1" applyBorder="1"/>
    <xf numFmtId="0" fontId="0" fillId="0" borderId="10" xfId="0" applyFill="1" applyBorder="1"/>
    <xf numFmtId="0" fontId="0" fillId="0" borderId="2" xfId="0" applyFill="1" applyBorder="1"/>
    <xf numFmtId="0" fontId="0" fillId="0" borderId="23" xfId="0" applyFill="1" applyBorder="1"/>
    <xf numFmtId="0" fontId="2" fillId="0" borderId="22" xfId="0" applyFont="1" applyFill="1" applyBorder="1"/>
    <xf numFmtId="0" fontId="2" fillId="0" borderId="2" xfId="0" applyFont="1" applyFill="1" applyBorder="1"/>
    <xf numFmtId="0" fontId="2" fillId="0" borderId="23" xfId="0" applyFont="1" applyFill="1" applyBorder="1"/>
    <xf numFmtId="0" fontId="0" fillId="0" borderId="0" xfId="0" applyFill="1" applyBorder="1"/>
    <xf numFmtId="44" fontId="0" fillId="0" borderId="1" xfId="1" applyFont="1" applyFill="1" applyBorder="1"/>
    <xf numFmtId="44" fontId="0" fillId="0" borderId="4" xfId="1" applyFont="1" applyFill="1" applyBorder="1"/>
    <xf numFmtId="44" fontId="0" fillId="0" borderId="5" xfId="1" applyFont="1" applyFill="1" applyBorder="1"/>
    <xf numFmtId="44" fontId="4" fillId="0" borderId="7" xfId="1" applyFont="1" applyFill="1" applyBorder="1"/>
    <xf numFmtId="44" fontId="0" fillId="0" borderId="7" xfId="1" applyFont="1" applyFill="1" applyBorder="1"/>
    <xf numFmtId="0" fontId="0" fillId="0" borderId="7" xfId="0" applyFill="1" applyBorder="1"/>
    <xf numFmtId="44" fontId="0" fillId="0" borderId="9" xfId="1" applyFont="1" applyFill="1" applyBorder="1"/>
    <xf numFmtId="44" fontId="0" fillId="0" borderId="10" xfId="1" applyFont="1" applyFill="1" applyBorder="1"/>
    <xf numFmtId="15" fontId="0" fillId="0" borderId="0" xfId="0" applyNumberFormat="1" applyFill="1"/>
    <xf numFmtId="0" fontId="0" fillId="0" borderId="0" xfId="0" applyFill="1"/>
    <xf numFmtId="0" fontId="2" fillId="0" borderId="1" xfId="0" applyFont="1" applyFill="1" applyBorder="1"/>
    <xf numFmtId="0" fontId="2" fillId="0" borderId="3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22" xfId="0" applyFill="1" applyBorder="1"/>
    <xf numFmtId="0" fontId="0" fillId="0" borderId="12" xfId="0" applyFill="1" applyBorder="1"/>
    <xf numFmtId="44" fontId="0" fillId="0" borderId="12" xfId="1" applyFont="1" applyFill="1" applyBorder="1"/>
    <xf numFmtId="44" fontId="0" fillId="0" borderId="8" xfId="1" applyFont="1" applyFill="1" applyBorder="1"/>
    <xf numFmtId="44" fontId="0" fillId="0" borderId="13" xfId="1" applyFont="1" applyFill="1" applyBorder="1"/>
    <xf numFmtId="44" fontId="4" fillId="0" borderId="1" xfId="1" applyFont="1" applyFill="1" applyBorder="1"/>
    <xf numFmtId="0" fontId="0" fillId="0" borderId="20" xfId="0" applyFill="1" applyBorder="1"/>
    <xf numFmtId="0" fontId="0" fillId="0" borderId="29" xfId="0" applyFill="1" applyBorder="1"/>
    <xf numFmtId="44" fontId="0" fillId="0" borderId="21" xfId="1" applyFont="1" applyFill="1" applyBorder="1"/>
    <xf numFmtId="0" fontId="0" fillId="0" borderId="9" xfId="0" applyFill="1" applyBorder="1"/>
    <xf numFmtId="44" fontId="0" fillId="0" borderId="14" xfId="1" applyFont="1" applyFill="1" applyBorder="1"/>
    <xf numFmtId="44" fontId="0" fillId="0" borderId="0" xfId="1" applyFont="1" applyFill="1" applyBorder="1"/>
    <xf numFmtId="0" fontId="0" fillId="0" borderId="17" xfId="0" applyFill="1" applyBorder="1"/>
    <xf numFmtId="0" fontId="0" fillId="0" borderId="27" xfId="0" applyFill="1" applyBorder="1"/>
    <xf numFmtId="0" fontId="2" fillId="0" borderId="28" xfId="0" applyFont="1" applyFill="1" applyBorder="1"/>
    <xf numFmtId="0" fontId="2" fillId="0" borderId="18" xfId="0" applyFont="1" applyFill="1" applyBorder="1"/>
    <xf numFmtId="0" fontId="2" fillId="0" borderId="19" xfId="0" applyFont="1" applyFill="1" applyBorder="1"/>
    <xf numFmtId="44" fontId="0" fillId="0" borderId="22" xfId="1" applyFont="1" applyFill="1" applyBorder="1"/>
    <xf numFmtId="44" fontId="0" fillId="0" borderId="2" xfId="1" applyFont="1" applyFill="1" applyBorder="1"/>
    <xf numFmtId="44" fontId="0" fillId="0" borderId="23" xfId="1" applyFont="1" applyFill="1" applyBorder="1"/>
    <xf numFmtId="44" fontId="0" fillId="0" borderId="0" xfId="1" applyFont="1" applyFill="1"/>
    <xf numFmtId="0" fontId="2" fillId="0" borderId="29" xfId="0" applyFont="1" applyFill="1" applyBorder="1"/>
    <xf numFmtId="164" fontId="7" fillId="0" borderId="32" xfId="0" applyNumberFormat="1" applyFont="1" applyFill="1" applyBorder="1" applyAlignment="1">
      <alignment horizontal="right" vertical="top" shrinkToFit="1"/>
    </xf>
    <xf numFmtId="0" fontId="2" fillId="0" borderId="1" xfId="0" applyFont="1" applyFill="1" applyBorder="1" applyAlignment="1">
      <alignment horizontal="center"/>
    </xf>
    <xf numFmtId="44" fontId="0" fillId="3" borderId="1" xfId="1" applyFont="1" applyFill="1" applyBorder="1"/>
    <xf numFmtId="0" fontId="0" fillId="3" borderId="0" xfId="0" applyFill="1"/>
    <xf numFmtId="44" fontId="0" fillId="3" borderId="8" xfId="1" applyFont="1" applyFill="1" applyBorder="1"/>
    <xf numFmtId="0" fontId="0" fillId="0" borderId="0" xfId="0" quotePrefix="1" applyFill="1"/>
    <xf numFmtId="0" fontId="5" fillId="0" borderId="32" xfId="0" applyFont="1" applyFill="1" applyBorder="1" applyAlignment="1">
      <alignment horizontal="left" vertical="top" wrapText="1"/>
    </xf>
    <xf numFmtId="44" fontId="2" fillId="0" borderId="19" xfId="1" applyFont="1" applyFill="1" applyBorder="1"/>
    <xf numFmtId="44" fontId="0" fillId="0" borderId="24" xfId="1" applyFont="1" applyFill="1" applyBorder="1"/>
    <xf numFmtId="44" fontId="0" fillId="0" borderId="25" xfId="1" applyFont="1" applyFill="1" applyBorder="1"/>
    <xf numFmtId="44" fontId="0" fillId="0" borderId="30" xfId="1" applyFont="1" applyFill="1" applyBorder="1"/>
    <xf numFmtId="44" fontId="0" fillId="0" borderId="26" xfId="1" applyFont="1" applyFill="1" applyBorder="1"/>
    <xf numFmtId="44" fontId="1" fillId="0" borderId="0" xfId="1" applyFont="1" applyFill="1"/>
    <xf numFmtId="0" fontId="2" fillId="3" borderId="3" xfId="0" applyFont="1" applyFill="1" applyBorder="1"/>
    <xf numFmtId="0" fontId="0" fillId="3" borderId="6" xfId="0" applyFill="1" applyBorder="1"/>
    <xf numFmtId="44" fontId="0" fillId="3" borderId="11" xfId="1" applyFont="1" applyFill="1" applyBorder="1"/>
    <xf numFmtId="44" fontId="0" fillId="3" borderId="0" xfId="1" applyFont="1" applyFill="1" applyBorder="1"/>
    <xf numFmtId="0" fontId="2" fillId="3" borderId="18" xfId="0" applyFont="1" applyFill="1" applyBorder="1"/>
    <xf numFmtId="44" fontId="0" fillId="3" borderId="22" xfId="1" applyFont="1" applyFill="1" applyBorder="1"/>
    <xf numFmtId="44" fontId="0" fillId="3" borderId="2" xfId="1" applyFont="1" applyFill="1" applyBorder="1"/>
    <xf numFmtId="44" fontId="0" fillId="3" borderId="23" xfId="1" applyFont="1" applyFill="1" applyBorder="1"/>
    <xf numFmtId="44" fontId="0" fillId="3" borderId="0" xfId="1" applyFont="1" applyFill="1"/>
    <xf numFmtId="44" fontId="0" fillId="2" borderId="8" xfId="1" applyFont="1" applyFill="1" applyBorder="1"/>
    <xf numFmtId="44" fontId="0" fillId="2" borderId="31" xfId="1" applyFont="1" applyFill="1" applyBorder="1"/>
    <xf numFmtId="44" fontId="0" fillId="2" borderId="1" xfId="1" applyFont="1" applyFill="1" applyBorder="1"/>
    <xf numFmtId="44" fontId="0" fillId="2" borderId="15" xfId="1" applyFont="1" applyFill="1" applyBorder="1"/>
    <xf numFmtId="44" fontId="0" fillId="2" borderId="0" xfId="1" applyFon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tabSelected="1" zoomScale="85" zoomScaleNormal="85" workbookViewId="0">
      <selection activeCell="D2" sqref="D2:I2"/>
    </sheetView>
  </sheetViews>
  <sheetFormatPr defaultRowHeight="15" x14ac:dyDescent="0.25"/>
  <cols>
    <col min="1" max="1" width="9.85546875" style="18" bestFit="1" customWidth="1"/>
    <col min="2" max="2" width="28.85546875" style="18" bestFit="1" customWidth="1"/>
    <col min="3" max="3" width="10.85546875" style="18" customWidth="1"/>
    <col min="4" max="8" width="14.28515625" style="18" hidden="1" customWidth="1"/>
    <col min="9" max="9" width="14.28515625" style="49" customWidth="1"/>
    <col min="10" max="10" width="14.28515625" style="18" bestFit="1" customWidth="1"/>
    <col min="11" max="14" width="14.28515625" style="18" customWidth="1"/>
    <col min="15" max="15" width="17.42578125" style="18" customWidth="1"/>
    <col min="16" max="16" width="9.85546875" style="18" bestFit="1" customWidth="1"/>
    <col min="17" max="16384" width="9.140625" style="18"/>
  </cols>
  <sheetData>
    <row r="1" spans="1:16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  <c r="P1" s="17">
        <v>44315</v>
      </c>
    </row>
    <row r="2" spans="1:16" x14ac:dyDescent="0.25">
      <c r="A2" s="1"/>
      <c r="B2" s="1"/>
      <c r="C2" s="1"/>
      <c r="D2" s="73"/>
      <c r="E2" s="73"/>
      <c r="F2" s="73"/>
      <c r="G2" s="73"/>
      <c r="H2" s="73"/>
      <c r="I2" s="73"/>
      <c r="J2" s="47"/>
      <c r="K2" s="47"/>
      <c r="L2" s="47"/>
      <c r="M2" s="47"/>
      <c r="N2" s="47"/>
      <c r="O2" s="19" t="s">
        <v>17</v>
      </c>
    </row>
    <row r="3" spans="1:16" ht="15.75" thickBot="1" x14ac:dyDescent="0.3">
      <c r="A3" s="20" t="s">
        <v>1</v>
      </c>
      <c r="B3" s="20" t="s">
        <v>2</v>
      </c>
      <c r="C3" s="20" t="s">
        <v>3</v>
      </c>
      <c r="D3" s="20">
        <v>2019</v>
      </c>
      <c r="E3" s="20">
        <v>2020</v>
      </c>
      <c r="F3" s="20">
        <v>2021</v>
      </c>
      <c r="G3" s="20">
        <v>2022</v>
      </c>
      <c r="H3" s="20">
        <v>2023</v>
      </c>
      <c r="I3" s="59">
        <v>2024</v>
      </c>
      <c r="J3" s="20">
        <v>2025</v>
      </c>
      <c r="K3" s="20">
        <v>2026</v>
      </c>
      <c r="L3" s="20">
        <v>2026</v>
      </c>
      <c r="M3" s="20">
        <v>2027</v>
      </c>
      <c r="N3" s="20">
        <v>2028</v>
      </c>
      <c r="O3" s="21"/>
    </row>
    <row r="4" spans="1:16" x14ac:dyDescent="0.25">
      <c r="A4" s="22">
        <v>1702755</v>
      </c>
      <c r="B4" s="23" t="s">
        <v>4</v>
      </c>
      <c r="C4" s="24" t="s">
        <v>5</v>
      </c>
      <c r="D4" s="10">
        <v>150000</v>
      </c>
      <c r="E4" s="11">
        <v>150000</v>
      </c>
      <c r="F4" s="11">
        <v>150000</v>
      </c>
      <c r="G4" s="11">
        <v>150000</v>
      </c>
      <c r="H4" s="11">
        <v>600000</v>
      </c>
      <c r="I4" s="60"/>
      <c r="J4" s="25"/>
      <c r="K4" s="25"/>
      <c r="L4" s="25"/>
      <c r="M4" s="25"/>
      <c r="N4" s="25"/>
      <c r="O4" s="26">
        <v>2390000</v>
      </c>
    </row>
    <row r="5" spans="1:16" x14ac:dyDescent="0.25">
      <c r="A5" s="14">
        <v>1702757</v>
      </c>
      <c r="B5" s="1" t="s">
        <v>6</v>
      </c>
      <c r="C5" s="3" t="s">
        <v>7</v>
      </c>
      <c r="D5" s="12">
        <v>40000</v>
      </c>
      <c r="E5" s="9">
        <v>40000</v>
      </c>
      <c r="F5" s="9">
        <v>20000</v>
      </c>
      <c r="G5" s="9">
        <v>125000</v>
      </c>
      <c r="H5" s="9"/>
      <c r="I5" s="50"/>
      <c r="J5" s="28"/>
      <c r="K5" s="28"/>
      <c r="L5" s="28"/>
      <c r="M5" s="28"/>
      <c r="N5" s="28"/>
      <c r="O5" s="28">
        <v>500000</v>
      </c>
    </row>
    <row r="6" spans="1:16" x14ac:dyDescent="0.25">
      <c r="A6" s="14">
        <v>1702754</v>
      </c>
      <c r="B6" s="1" t="s">
        <v>8</v>
      </c>
      <c r="C6" s="3" t="s">
        <v>7</v>
      </c>
      <c r="D6" s="13">
        <v>400000</v>
      </c>
      <c r="E6" s="9">
        <v>200000</v>
      </c>
      <c r="F6" s="9">
        <v>650000</v>
      </c>
      <c r="H6" s="9">
        <v>1200000</v>
      </c>
      <c r="I6" s="68">
        <v>50000</v>
      </c>
      <c r="J6" s="28"/>
      <c r="K6" s="28"/>
      <c r="L6" s="28"/>
      <c r="M6" s="28"/>
      <c r="N6" s="28"/>
      <c r="O6" s="28">
        <v>2500000</v>
      </c>
      <c r="P6" s="51" t="s">
        <v>43</v>
      </c>
    </row>
    <row r="7" spans="1:16" x14ac:dyDescent="0.25">
      <c r="A7" s="14">
        <v>1802940</v>
      </c>
      <c r="B7" s="1" t="s">
        <v>32</v>
      </c>
      <c r="C7" s="3" t="s">
        <v>7</v>
      </c>
      <c r="D7" s="13"/>
      <c r="E7" s="9">
        <v>50000</v>
      </c>
      <c r="F7" s="9">
        <v>50000</v>
      </c>
      <c r="G7" s="9">
        <v>350000</v>
      </c>
      <c r="H7" s="9">
        <v>200000</v>
      </c>
      <c r="I7" s="68">
        <v>1500000</v>
      </c>
      <c r="J7" s="28"/>
      <c r="K7" s="28"/>
      <c r="L7" s="28"/>
      <c r="M7" s="28"/>
      <c r="N7" s="28"/>
      <c r="O7" s="28">
        <v>4800000</v>
      </c>
    </row>
    <row r="8" spans="1:16" x14ac:dyDescent="0.25">
      <c r="A8" s="14">
        <v>1702756</v>
      </c>
      <c r="B8" s="1" t="s">
        <v>27</v>
      </c>
      <c r="C8" s="3" t="s">
        <v>9</v>
      </c>
      <c r="D8" s="13">
        <v>500000</v>
      </c>
      <c r="E8" s="9">
        <v>750000</v>
      </c>
      <c r="F8" s="29">
        <v>650000</v>
      </c>
      <c r="G8" s="9">
        <v>4750000</v>
      </c>
      <c r="H8" s="9">
        <v>500000</v>
      </c>
      <c r="I8" s="68">
        <v>100000</v>
      </c>
      <c r="J8" s="28"/>
      <c r="K8" s="28"/>
      <c r="L8" s="28"/>
      <c r="M8" s="28"/>
      <c r="N8" s="28"/>
      <c r="O8" s="28">
        <v>18000000</v>
      </c>
    </row>
    <row r="9" spans="1:16" x14ac:dyDescent="0.25">
      <c r="A9" s="14">
        <v>1702468</v>
      </c>
      <c r="B9" s="1" t="s">
        <v>10</v>
      </c>
      <c r="C9" s="3" t="s">
        <v>11</v>
      </c>
      <c r="D9" s="13">
        <v>700000</v>
      </c>
      <c r="E9" s="9">
        <v>700000</v>
      </c>
      <c r="F9" s="9">
        <v>700000</v>
      </c>
      <c r="G9" s="9">
        <v>750000</v>
      </c>
      <c r="H9" s="9">
        <v>1000000</v>
      </c>
      <c r="I9" s="50"/>
      <c r="J9" s="28"/>
      <c r="K9" s="28"/>
      <c r="L9" s="28"/>
      <c r="M9" s="28"/>
      <c r="N9" s="28"/>
      <c r="O9" s="28">
        <v>5100000</v>
      </c>
    </row>
    <row r="10" spans="1:16" x14ac:dyDescent="0.25">
      <c r="A10" s="14">
        <v>1400744</v>
      </c>
      <c r="B10" s="1" t="s">
        <v>12</v>
      </c>
      <c r="C10" s="3" t="s">
        <v>9</v>
      </c>
      <c r="D10" s="13">
        <v>50000</v>
      </c>
      <c r="E10" s="9">
        <v>400000</v>
      </c>
      <c r="F10" s="9"/>
      <c r="G10" s="9"/>
      <c r="H10" s="9"/>
      <c r="I10" s="50"/>
      <c r="J10" s="28"/>
      <c r="K10" s="28"/>
      <c r="L10" s="28"/>
      <c r="M10" s="28"/>
      <c r="N10" s="28"/>
      <c r="O10" s="28">
        <v>2100000</v>
      </c>
    </row>
    <row r="11" spans="1:16" x14ac:dyDescent="0.25">
      <c r="A11" s="14">
        <v>1500282</v>
      </c>
      <c r="B11" s="1" t="s">
        <v>13</v>
      </c>
      <c r="C11" s="3" t="s">
        <v>5</v>
      </c>
      <c r="D11" s="13">
        <v>20000</v>
      </c>
      <c r="E11" s="9">
        <v>90000</v>
      </c>
      <c r="F11" s="9">
        <v>20000</v>
      </c>
      <c r="G11" s="9">
        <v>120000</v>
      </c>
      <c r="H11" s="9">
        <v>25000</v>
      </c>
      <c r="I11" s="68">
        <v>120000</v>
      </c>
      <c r="J11" s="28">
        <v>25000</v>
      </c>
      <c r="K11" s="28"/>
      <c r="L11" s="28"/>
      <c r="M11" s="28"/>
      <c r="N11" s="28"/>
      <c r="O11" s="28">
        <v>240000</v>
      </c>
    </row>
    <row r="12" spans="1:16" x14ac:dyDescent="0.25">
      <c r="A12" s="14">
        <v>1600633</v>
      </c>
      <c r="B12" s="1" t="s">
        <v>30</v>
      </c>
      <c r="C12" s="3" t="s">
        <v>9</v>
      </c>
      <c r="D12" s="13">
        <v>200000</v>
      </c>
      <c r="E12" s="9">
        <v>150000</v>
      </c>
      <c r="F12" s="9">
        <v>1600000</v>
      </c>
      <c r="G12" s="9">
        <v>500000</v>
      </c>
      <c r="H12" s="9">
        <v>100000</v>
      </c>
      <c r="I12" s="50"/>
      <c r="J12" s="28"/>
      <c r="K12" s="28"/>
      <c r="L12" s="28"/>
      <c r="M12" s="28"/>
      <c r="N12" s="28"/>
      <c r="O12" s="28">
        <v>6200000</v>
      </c>
    </row>
    <row r="13" spans="1:16" x14ac:dyDescent="0.25">
      <c r="A13" s="14">
        <v>1700737</v>
      </c>
      <c r="B13" s="1" t="s">
        <v>14</v>
      </c>
      <c r="C13" s="3" t="s">
        <v>7</v>
      </c>
      <c r="D13" s="13">
        <v>50000</v>
      </c>
      <c r="E13" s="9">
        <v>50000</v>
      </c>
      <c r="F13" s="9">
        <v>250000</v>
      </c>
      <c r="G13" s="9">
        <v>30000</v>
      </c>
      <c r="H13" s="9"/>
      <c r="I13" s="50"/>
      <c r="J13" s="28"/>
      <c r="K13" s="28"/>
      <c r="L13" s="28"/>
      <c r="M13" s="28"/>
      <c r="N13" s="28"/>
      <c r="O13" s="28">
        <v>560000</v>
      </c>
    </row>
    <row r="14" spans="1:16" x14ac:dyDescent="0.25">
      <c r="A14" s="14">
        <v>1702392</v>
      </c>
      <c r="B14" s="1" t="s">
        <v>15</v>
      </c>
      <c r="C14" s="3" t="s">
        <v>9</v>
      </c>
      <c r="D14" s="13">
        <v>70000</v>
      </c>
      <c r="E14" s="9"/>
      <c r="F14" s="9">
        <v>1000</v>
      </c>
      <c r="G14" s="9"/>
      <c r="H14" s="9"/>
      <c r="I14" s="50"/>
      <c r="J14" s="28"/>
      <c r="K14" s="28"/>
      <c r="L14" s="28"/>
      <c r="M14" s="28"/>
      <c r="N14" s="28"/>
      <c r="O14" s="28">
        <v>278000</v>
      </c>
    </row>
    <row r="15" spans="1:16" x14ac:dyDescent="0.25">
      <c r="A15" s="14">
        <v>1297608</v>
      </c>
      <c r="B15" s="1" t="s">
        <v>31</v>
      </c>
      <c r="C15" s="3" t="s">
        <v>9</v>
      </c>
      <c r="D15" s="13">
        <v>300000</v>
      </c>
      <c r="E15" s="9">
        <v>1250000</v>
      </c>
      <c r="F15" s="9">
        <v>2500000</v>
      </c>
      <c r="G15" s="9">
        <v>50000</v>
      </c>
      <c r="H15" s="9"/>
      <c r="I15" s="50"/>
      <c r="J15" s="28"/>
      <c r="K15" s="28"/>
      <c r="L15" s="28"/>
      <c r="M15" s="28"/>
      <c r="N15" s="28"/>
      <c r="O15" s="28">
        <v>5000000</v>
      </c>
    </row>
    <row r="16" spans="1:16" x14ac:dyDescent="0.25">
      <c r="A16" s="30">
        <v>1600949</v>
      </c>
      <c r="B16" s="21" t="s">
        <v>16</v>
      </c>
      <c r="C16" s="31" t="s">
        <v>5</v>
      </c>
      <c r="D16" s="14">
        <v>50000</v>
      </c>
      <c r="E16" s="9">
        <v>100000</v>
      </c>
      <c r="F16" s="9">
        <v>80000</v>
      </c>
      <c r="G16" s="9">
        <v>400000</v>
      </c>
      <c r="H16" s="9">
        <v>25000</v>
      </c>
      <c r="I16" s="50"/>
      <c r="J16" s="32"/>
      <c r="K16" s="32"/>
      <c r="L16" s="32"/>
      <c r="M16" s="32"/>
      <c r="N16" s="32"/>
      <c r="O16" s="32">
        <v>1200000</v>
      </c>
      <c r="P16" s="51" t="s">
        <v>42</v>
      </c>
    </row>
    <row r="17" spans="1:16" x14ac:dyDescent="0.25">
      <c r="A17" s="30">
        <v>2101744</v>
      </c>
      <c r="B17" s="21" t="s">
        <v>46</v>
      </c>
      <c r="C17" s="31" t="s">
        <v>5</v>
      </c>
      <c r="D17" s="14"/>
      <c r="E17" s="9"/>
      <c r="F17" s="9"/>
      <c r="G17" s="9"/>
      <c r="H17" s="9"/>
      <c r="I17" s="50"/>
      <c r="J17" s="32"/>
      <c r="K17" s="32"/>
      <c r="L17" s="32"/>
      <c r="M17" s="32"/>
      <c r="N17" s="32"/>
      <c r="O17" s="32">
        <v>1190000</v>
      </c>
      <c r="P17" s="51"/>
    </row>
    <row r="18" spans="1:16" x14ac:dyDescent="0.25">
      <c r="A18" s="30">
        <v>2101742</v>
      </c>
      <c r="B18" s="21" t="s">
        <v>45</v>
      </c>
      <c r="C18" s="31" t="s">
        <v>7</v>
      </c>
      <c r="D18" s="14"/>
      <c r="E18" s="9"/>
      <c r="F18" s="9"/>
      <c r="G18" s="9"/>
      <c r="H18" s="9"/>
      <c r="I18" s="50"/>
      <c r="J18" s="32"/>
      <c r="K18" s="32"/>
      <c r="L18" s="32"/>
      <c r="M18" s="32"/>
      <c r="N18" s="32"/>
      <c r="O18" s="32">
        <v>1874000</v>
      </c>
      <c r="P18" s="51"/>
    </row>
    <row r="19" spans="1:16" x14ac:dyDescent="0.25">
      <c r="A19" s="30">
        <v>2101745</v>
      </c>
      <c r="B19" s="21" t="s">
        <v>47</v>
      </c>
      <c r="C19" s="31" t="s">
        <v>5</v>
      </c>
      <c r="D19" s="14"/>
      <c r="E19" s="9"/>
      <c r="F19" s="9"/>
      <c r="G19" s="29">
        <v>60000</v>
      </c>
      <c r="H19" s="29">
        <v>120000</v>
      </c>
      <c r="I19" s="68">
        <v>100000</v>
      </c>
      <c r="J19" s="32">
        <v>100000</v>
      </c>
      <c r="K19" s="32">
        <v>100000</v>
      </c>
      <c r="L19" s="32">
        <v>200000</v>
      </c>
      <c r="M19" s="32">
        <v>600000</v>
      </c>
      <c r="N19" s="32"/>
      <c r="O19" s="32">
        <v>1559200</v>
      </c>
      <c r="P19" s="51"/>
    </row>
    <row r="20" spans="1:16" x14ac:dyDescent="0.25">
      <c r="A20" s="30"/>
      <c r="B20" s="21" t="s">
        <v>53</v>
      </c>
      <c r="C20" s="31" t="s">
        <v>7</v>
      </c>
      <c r="D20" s="14"/>
      <c r="E20" s="9"/>
      <c r="F20" s="9"/>
      <c r="G20" s="9"/>
      <c r="H20" s="9"/>
      <c r="I20" s="68">
        <v>700000</v>
      </c>
      <c r="J20" s="32"/>
      <c r="K20" s="32"/>
      <c r="L20" s="32"/>
      <c r="M20" s="32"/>
      <c r="N20" s="32"/>
      <c r="O20" s="32"/>
      <c r="P20" s="51"/>
    </row>
    <row r="21" spans="1:16" x14ac:dyDescent="0.25">
      <c r="A21" s="30">
        <v>2003034</v>
      </c>
      <c r="B21" s="21" t="s">
        <v>37</v>
      </c>
      <c r="C21" s="31" t="s">
        <v>9</v>
      </c>
      <c r="D21" s="14"/>
      <c r="E21" s="9"/>
      <c r="F21" s="9"/>
      <c r="G21" s="9">
        <v>200000</v>
      </c>
      <c r="H21" s="9">
        <v>500000</v>
      </c>
      <c r="I21" s="68">
        <v>200000</v>
      </c>
      <c r="J21" s="32">
        <v>100000</v>
      </c>
      <c r="K21" s="32">
        <v>3300000</v>
      </c>
      <c r="L21" s="32"/>
      <c r="M21" s="32"/>
      <c r="N21" s="32"/>
      <c r="O21" s="32">
        <v>6348000</v>
      </c>
    </row>
    <row r="22" spans="1:16" ht="30" x14ac:dyDescent="0.25">
      <c r="A22" s="30">
        <v>2201630</v>
      </c>
      <c r="B22" s="52" t="s">
        <v>50</v>
      </c>
      <c r="C22" s="31" t="s">
        <v>7</v>
      </c>
      <c r="D22" s="14"/>
      <c r="E22" s="9"/>
      <c r="F22" s="9"/>
      <c r="G22" s="9"/>
      <c r="H22" s="9"/>
      <c r="I22" s="70">
        <v>60000</v>
      </c>
      <c r="J22" s="9">
        <v>60000</v>
      </c>
      <c r="K22" s="9">
        <v>60000</v>
      </c>
      <c r="L22" s="9">
        <v>120000</v>
      </c>
      <c r="M22" s="9">
        <v>100000</v>
      </c>
      <c r="N22" s="27">
        <v>1500000</v>
      </c>
      <c r="O22" s="46">
        <v>2708800</v>
      </c>
    </row>
    <row r="23" spans="1:16" x14ac:dyDescent="0.25">
      <c r="A23" s="30">
        <v>2201629</v>
      </c>
      <c r="B23" s="52" t="s">
        <v>51</v>
      </c>
      <c r="C23" s="31" t="s">
        <v>9</v>
      </c>
      <c r="D23" s="14"/>
      <c r="E23" s="9"/>
      <c r="F23" s="9"/>
      <c r="G23" s="9"/>
      <c r="H23" s="9"/>
      <c r="I23" s="70">
        <v>60000</v>
      </c>
      <c r="J23" s="9">
        <v>60000</v>
      </c>
      <c r="K23" s="9">
        <v>60000</v>
      </c>
      <c r="L23" s="9">
        <v>120000</v>
      </c>
      <c r="M23" s="9">
        <v>100000</v>
      </c>
      <c r="N23" s="27">
        <v>1500000</v>
      </c>
      <c r="O23" s="46">
        <v>3360600</v>
      </c>
    </row>
    <row r="24" spans="1:16" x14ac:dyDescent="0.25">
      <c r="A24" s="30">
        <v>2201634</v>
      </c>
      <c r="B24" s="52" t="s">
        <v>52</v>
      </c>
      <c r="C24" s="31" t="s">
        <v>9</v>
      </c>
      <c r="D24" s="14"/>
      <c r="E24" s="9"/>
      <c r="F24" s="9"/>
      <c r="G24" s="9"/>
      <c r="H24" s="9"/>
      <c r="I24" s="70">
        <v>60000</v>
      </c>
      <c r="J24" s="9">
        <v>60000</v>
      </c>
      <c r="K24" s="9">
        <v>60000</v>
      </c>
      <c r="L24" s="9">
        <v>120000</v>
      </c>
      <c r="M24" s="9">
        <v>100000</v>
      </c>
      <c r="N24" s="27">
        <v>1500000</v>
      </c>
      <c r="O24" s="46">
        <v>3360600</v>
      </c>
    </row>
    <row r="25" spans="1:16" x14ac:dyDescent="0.25">
      <c r="A25" s="30"/>
      <c r="B25" s="21" t="s">
        <v>41</v>
      </c>
      <c r="C25" s="31" t="s">
        <v>9</v>
      </c>
      <c r="D25" s="14"/>
      <c r="E25" s="9"/>
      <c r="F25" s="9"/>
      <c r="G25" s="9">
        <v>500000</v>
      </c>
      <c r="H25" s="9">
        <v>500000</v>
      </c>
      <c r="I25" s="68">
        <v>1000000</v>
      </c>
      <c r="J25" s="32"/>
      <c r="K25" s="32"/>
      <c r="L25" s="32"/>
      <c r="M25" s="32"/>
      <c r="N25" s="32"/>
      <c r="O25" s="32"/>
    </row>
    <row r="26" spans="1:16" x14ac:dyDescent="0.25">
      <c r="A26" s="30">
        <v>2201406</v>
      </c>
      <c r="B26" s="21" t="s">
        <v>48</v>
      </c>
      <c r="C26" s="31" t="s">
        <v>36</v>
      </c>
      <c r="D26" s="14"/>
      <c r="E26" s="9"/>
      <c r="F26" s="9"/>
      <c r="G26" s="9"/>
      <c r="H26" s="9">
        <v>1400000</v>
      </c>
      <c r="I26" s="50"/>
      <c r="J26" s="32"/>
      <c r="K26" s="32"/>
      <c r="L26" s="32"/>
      <c r="M26" s="32"/>
      <c r="N26" s="32"/>
      <c r="O26" s="32">
        <v>750000</v>
      </c>
    </row>
    <row r="27" spans="1:16" x14ac:dyDescent="0.25">
      <c r="A27" s="30">
        <v>1902783</v>
      </c>
      <c r="B27" s="21" t="s">
        <v>35</v>
      </c>
      <c r="C27" s="31" t="s">
        <v>7</v>
      </c>
      <c r="D27" s="14"/>
      <c r="E27" s="9"/>
      <c r="F27" s="9">
        <v>150000</v>
      </c>
      <c r="G27" s="9">
        <v>150000</v>
      </c>
      <c r="H27" s="9">
        <v>50000</v>
      </c>
      <c r="I27" s="69">
        <v>200000</v>
      </c>
      <c r="J27" s="27">
        <v>500000</v>
      </c>
      <c r="K27" s="32">
        <v>100000</v>
      </c>
      <c r="L27" s="32"/>
      <c r="M27" s="32"/>
      <c r="N27" s="32"/>
      <c r="O27" s="32">
        <v>1500000</v>
      </c>
    </row>
    <row r="28" spans="1:16" x14ac:dyDescent="0.25">
      <c r="A28" s="30" t="s">
        <v>28</v>
      </c>
      <c r="B28" s="21" t="s">
        <v>29</v>
      </c>
      <c r="C28" s="31" t="s">
        <v>36</v>
      </c>
      <c r="D28" s="13">
        <v>800000</v>
      </c>
      <c r="E28" s="9">
        <v>200000</v>
      </c>
      <c r="F28" s="9"/>
      <c r="G28" s="9"/>
      <c r="H28" s="9"/>
      <c r="I28" s="50"/>
      <c r="J28" s="32"/>
      <c r="K28" s="32"/>
      <c r="L28" s="32"/>
      <c r="M28" s="32"/>
      <c r="N28" s="32"/>
      <c r="O28" s="32">
        <v>0</v>
      </c>
    </row>
    <row r="29" spans="1:16" x14ac:dyDescent="0.25">
      <c r="A29" s="30">
        <v>1701529</v>
      </c>
      <c r="B29" s="21" t="s">
        <v>26</v>
      </c>
      <c r="C29" s="31" t="s">
        <v>7</v>
      </c>
      <c r="D29" s="13">
        <v>75000</v>
      </c>
      <c r="E29" s="9">
        <v>50000</v>
      </c>
      <c r="F29" s="9">
        <v>200000</v>
      </c>
      <c r="G29" s="9"/>
      <c r="H29" s="9"/>
      <c r="I29" s="50"/>
      <c r="J29" s="32"/>
      <c r="K29" s="32"/>
      <c r="L29" s="32"/>
      <c r="M29" s="32"/>
      <c r="N29" s="32"/>
      <c r="O29" s="32">
        <v>600000</v>
      </c>
    </row>
    <row r="30" spans="1:16" x14ac:dyDescent="0.25">
      <c r="A30" s="14"/>
      <c r="B30" s="1" t="s">
        <v>19</v>
      </c>
      <c r="C30" s="3" t="s">
        <v>5</v>
      </c>
      <c r="D30" s="13">
        <v>50000</v>
      </c>
      <c r="E30" s="9">
        <v>100000</v>
      </c>
      <c r="F30" s="9">
        <v>1000000</v>
      </c>
      <c r="G30" s="9"/>
      <c r="H30" s="9"/>
      <c r="I30" s="50"/>
      <c r="J30" s="28"/>
      <c r="K30" s="28"/>
      <c r="L30" s="28"/>
      <c r="M30" s="28"/>
      <c r="N30" s="28"/>
      <c r="O30" s="28">
        <v>0</v>
      </c>
    </row>
    <row r="31" spans="1:16" x14ac:dyDescent="0.25">
      <c r="A31" s="14"/>
      <c r="B31" s="1" t="s">
        <v>20</v>
      </c>
      <c r="C31" s="3" t="s">
        <v>5</v>
      </c>
      <c r="D31" s="13">
        <v>150000</v>
      </c>
      <c r="E31" s="9">
        <v>750000</v>
      </c>
      <c r="F31" s="9"/>
      <c r="G31" s="9"/>
      <c r="H31" s="9"/>
      <c r="I31" s="50"/>
      <c r="J31" s="28"/>
      <c r="K31" s="28"/>
      <c r="L31" s="28"/>
      <c r="M31" s="28"/>
      <c r="N31" s="28"/>
      <c r="O31" s="28">
        <v>0</v>
      </c>
    </row>
    <row r="32" spans="1:16" x14ac:dyDescent="0.25">
      <c r="A32" s="14">
        <v>2201632</v>
      </c>
      <c r="B32" s="1" t="s">
        <v>21</v>
      </c>
      <c r="C32" s="3" t="s">
        <v>5</v>
      </c>
      <c r="D32" s="13"/>
      <c r="E32" s="9"/>
      <c r="F32" s="9"/>
      <c r="G32" s="9"/>
      <c r="I32" s="72">
        <v>60000</v>
      </c>
      <c r="K32" s="9">
        <v>60000</v>
      </c>
      <c r="L32" s="9">
        <v>120000</v>
      </c>
      <c r="M32" s="9">
        <v>100000</v>
      </c>
      <c r="N32" s="27">
        <v>1500000</v>
      </c>
      <c r="O32" s="28">
        <v>1897900</v>
      </c>
    </row>
    <row r="33" spans="1:15" x14ac:dyDescent="0.25">
      <c r="A33" s="14">
        <v>2003043</v>
      </c>
      <c r="B33" s="1" t="s">
        <v>38</v>
      </c>
      <c r="C33" s="3" t="s">
        <v>5</v>
      </c>
      <c r="D33" s="13"/>
      <c r="E33" s="9"/>
      <c r="F33" s="9"/>
      <c r="G33" s="9">
        <v>50000</v>
      </c>
      <c r="H33" s="9">
        <v>100000</v>
      </c>
      <c r="I33" s="68">
        <v>50000</v>
      </c>
      <c r="J33" s="28">
        <v>25000</v>
      </c>
      <c r="K33" s="28">
        <v>350000</v>
      </c>
      <c r="L33" s="28"/>
      <c r="M33" s="28"/>
      <c r="N33" s="28"/>
      <c r="O33" s="28">
        <v>896000</v>
      </c>
    </row>
    <row r="34" spans="1:15" x14ac:dyDescent="0.25">
      <c r="A34" s="14">
        <v>2003044</v>
      </c>
      <c r="B34" s="1" t="s">
        <v>39</v>
      </c>
      <c r="C34" s="3" t="s">
        <v>5</v>
      </c>
      <c r="D34" s="13"/>
      <c r="E34" s="9"/>
      <c r="F34" s="9"/>
      <c r="G34" s="9">
        <v>50000</v>
      </c>
      <c r="H34" s="9">
        <v>100000</v>
      </c>
      <c r="I34" s="68">
        <v>100000</v>
      </c>
      <c r="J34" s="28">
        <v>25000</v>
      </c>
      <c r="K34" s="28">
        <v>500000</v>
      </c>
      <c r="L34" s="28"/>
      <c r="M34" s="28"/>
      <c r="N34" s="28"/>
      <c r="O34" s="28">
        <v>1453600</v>
      </c>
    </row>
    <row r="35" spans="1:15" x14ac:dyDescent="0.25">
      <c r="A35" s="14">
        <v>2200290</v>
      </c>
      <c r="B35" s="1" t="s">
        <v>22</v>
      </c>
      <c r="C35" s="3" t="s">
        <v>23</v>
      </c>
      <c r="D35" s="13"/>
      <c r="E35" s="9"/>
      <c r="F35" s="9"/>
      <c r="G35" s="9">
        <v>200000</v>
      </c>
      <c r="H35" s="9"/>
      <c r="I35" s="68">
        <v>10000</v>
      </c>
      <c r="J35" s="28"/>
      <c r="K35" s="28"/>
      <c r="L35" s="28"/>
      <c r="M35" s="28"/>
      <c r="N35" s="28"/>
      <c r="O35" s="28">
        <v>200000</v>
      </c>
    </row>
    <row r="36" spans="1:15" x14ac:dyDescent="0.25">
      <c r="A36" s="14">
        <v>1902796</v>
      </c>
      <c r="B36" s="1" t="s">
        <v>33</v>
      </c>
      <c r="C36" s="3" t="s">
        <v>23</v>
      </c>
      <c r="D36" s="13"/>
      <c r="E36" s="9"/>
      <c r="F36" s="9">
        <v>100000</v>
      </c>
      <c r="G36" s="9">
        <v>150000</v>
      </c>
      <c r="H36" s="9">
        <v>200000</v>
      </c>
      <c r="I36" s="71">
        <v>500000</v>
      </c>
      <c r="J36" s="1"/>
      <c r="K36" s="28"/>
      <c r="L36" s="28"/>
      <c r="M36" s="28"/>
      <c r="N36" s="28"/>
      <c r="O36" s="28">
        <v>1200000</v>
      </c>
    </row>
    <row r="37" spans="1:15" x14ac:dyDescent="0.25">
      <c r="A37" s="14">
        <v>2201631</v>
      </c>
      <c r="B37" s="1" t="s">
        <v>49</v>
      </c>
      <c r="C37" s="3" t="s">
        <v>23</v>
      </c>
      <c r="D37" s="13"/>
      <c r="E37" s="9"/>
      <c r="F37" s="9"/>
      <c r="G37" s="9"/>
      <c r="H37" s="9"/>
      <c r="I37" s="71">
        <v>60000</v>
      </c>
      <c r="J37" s="1"/>
      <c r="K37" s="9">
        <v>60000</v>
      </c>
      <c r="L37" s="9">
        <v>120000</v>
      </c>
      <c r="M37" s="9">
        <v>100000</v>
      </c>
      <c r="N37" s="27">
        <v>1500000</v>
      </c>
      <c r="O37" s="28">
        <v>1780000</v>
      </c>
    </row>
    <row r="38" spans="1:15" x14ac:dyDescent="0.25">
      <c r="A38" s="14">
        <v>1902793</v>
      </c>
      <c r="B38" s="1" t="s">
        <v>34</v>
      </c>
      <c r="C38" s="3" t="s">
        <v>23</v>
      </c>
      <c r="D38" s="13"/>
      <c r="E38" s="9"/>
      <c r="F38" s="9">
        <v>100000</v>
      </c>
      <c r="G38" s="9">
        <v>150000</v>
      </c>
      <c r="H38" s="9">
        <v>200000</v>
      </c>
      <c r="I38" s="71">
        <v>500000</v>
      </c>
      <c r="J38" s="1"/>
      <c r="K38" s="28"/>
      <c r="L38" s="28"/>
      <c r="M38" s="28"/>
      <c r="N38" s="28"/>
      <c r="O38" s="28">
        <v>1150000</v>
      </c>
    </row>
    <row r="39" spans="1:15" x14ac:dyDescent="0.25">
      <c r="A39" s="14"/>
      <c r="B39" s="1" t="s">
        <v>24</v>
      </c>
      <c r="C39" s="3" t="s">
        <v>5</v>
      </c>
      <c r="D39" s="13">
        <v>1000000</v>
      </c>
      <c r="E39" s="9"/>
      <c r="F39" s="9"/>
      <c r="G39" s="9"/>
      <c r="H39" s="9"/>
      <c r="I39" s="50"/>
      <c r="J39" s="28"/>
      <c r="K39" s="28"/>
      <c r="L39" s="28"/>
      <c r="M39" s="28"/>
      <c r="N39" s="28"/>
      <c r="O39" s="28">
        <v>0</v>
      </c>
    </row>
    <row r="40" spans="1:15" ht="15.75" thickBot="1" x14ac:dyDescent="0.3">
      <c r="A40" s="33"/>
      <c r="B40" s="2" t="s">
        <v>25</v>
      </c>
      <c r="C40" s="4" t="s">
        <v>5</v>
      </c>
      <c r="D40" s="15">
        <v>100000</v>
      </c>
      <c r="E40" s="16">
        <v>800000</v>
      </c>
      <c r="F40" s="16"/>
      <c r="G40" s="16"/>
      <c r="H40" s="16"/>
      <c r="I40" s="61"/>
      <c r="J40" s="34"/>
      <c r="K40" s="34"/>
      <c r="L40" s="34"/>
      <c r="M40" s="34"/>
      <c r="N40" s="34"/>
      <c r="O40" s="34">
        <v>425000</v>
      </c>
    </row>
    <row r="41" spans="1:15" x14ac:dyDescent="0.25">
      <c r="A41" s="8"/>
      <c r="B41" s="8"/>
      <c r="C41" s="8"/>
      <c r="D41" s="35"/>
      <c r="E41" s="35"/>
      <c r="F41" s="35"/>
      <c r="G41" s="35"/>
      <c r="H41" s="35"/>
      <c r="I41" s="62"/>
      <c r="J41" s="35"/>
      <c r="K41" s="35"/>
      <c r="L41" s="35"/>
      <c r="M41" s="35"/>
      <c r="N41" s="35"/>
      <c r="O41" s="35"/>
    </row>
    <row r="42" spans="1:15" ht="15.75" thickBot="1" x14ac:dyDescent="0.3">
      <c r="A42" s="8"/>
      <c r="B42" s="8"/>
      <c r="C42" s="8"/>
      <c r="D42" s="35"/>
      <c r="E42" s="35"/>
      <c r="F42" s="35"/>
      <c r="G42" s="35"/>
      <c r="H42" s="35"/>
      <c r="I42" s="62"/>
      <c r="J42" s="35"/>
      <c r="K42" s="35"/>
      <c r="L42" s="35"/>
      <c r="M42" s="35"/>
      <c r="N42" s="35"/>
      <c r="O42" s="35"/>
    </row>
    <row r="43" spans="1:15" ht="15.75" thickBot="1" x14ac:dyDescent="0.3">
      <c r="A43" s="8"/>
      <c r="B43" s="36"/>
      <c r="C43" s="37"/>
      <c r="D43" s="38">
        <v>2019</v>
      </c>
      <c r="E43" s="38">
        <v>2020</v>
      </c>
      <c r="F43" s="38">
        <v>2021</v>
      </c>
      <c r="G43" s="38">
        <v>2022</v>
      </c>
      <c r="H43" s="39">
        <v>2023</v>
      </c>
      <c r="I43" s="63">
        <v>2024</v>
      </c>
      <c r="J43" s="40">
        <v>2025</v>
      </c>
      <c r="K43" s="40">
        <v>2026</v>
      </c>
      <c r="L43" s="40">
        <v>2026</v>
      </c>
      <c r="M43" s="40">
        <v>2027</v>
      </c>
      <c r="N43" s="40">
        <v>2028</v>
      </c>
      <c r="O43" s="53" t="s">
        <v>17</v>
      </c>
    </row>
    <row r="44" spans="1:15" x14ac:dyDescent="0.25">
      <c r="B44" s="77" t="s">
        <v>18</v>
      </c>
      <c r="C44" s="5" t="s">
        <v>5</v>
      </c>
      <c r="D44" s="10">
        <f t="shared" ref="D44:O47" si="0">SUMIF($C$4:$C$40,$C44,D$4:D$40)</f>
        <v>1520000</v>
      </c>
      <c r="E44" s="11">
        <f t="shared" si="0"/>
        <v>1990000</v>
      </c>
      <c r="F44" s="11">
        <f t="shared" si="0"/>
        <v>1450000</v>
      </c>
      <c r="G44" s="11">
        <f t="shared" si="0"/>
        <v>1330000</v>
      </c>
      <c r="H44" s="11">
        <f t="shared" si="0"/>
        <v>1370000</v>
      </c>
      <c r="I44" s="64">
        <f t="shared" si="0"/>
        <v>1500000</v>
      </c>
      <c r="J44" s="41">
        <f t="shared" si="0"/>
        <v>175000</v>
      </c>
      <c r="K44" s="41">
        <f t="shared" si="0"/>
        <v>1070000</v>
      </c>
      <c r="L44" s="41">
        <f t="shared" si="0"/>
        <v>440000</v>
      </c>
      <c r="M44" s="41">
        <f t="shared" si="0"/>
        <v>800000</v>
      </c>
      <c r="N44" s="41">
        <f t="shared" si="0"/>
        <v>3000000</v>
      </c>
      <c r="O44" s="54">
        <f t="shared" si="0"/>
        <v>15581700</v>
      </c>
    </row>
    <row r="45" spans="1:15" x14ac:dyDescent="0.25">
      <c r="B45" s="78"/>
      <c r="C45" s="6" t="s">
        <v>9</v>
      </c>
      <c r="D45" s="13">
        <f t="shared" si="0"/>
        <v>1120000</v>
      </c>
      <c r="E45" s="9">
        <f t="shared" si="0"/>
        <v>2550000</v>
      </c>
      <c r="F45" s="9">
        <f t="shared" si="0"/>
        <v>4751000</v>
      </c>
      <c r="G45" s="9">
        <f t="shared" si="0"/>
        <v>6000000</v>
      </c>
      <c r="H45" s="9">
        <f t="shared" si="0"/>
        <v>1600000</v>
      </c>
      <c r="I45" s="65">
        <f t="shared" si="0"/>
        <v>1420000</v>
      </c>
      <c r="J45" s="42">
        <f t="shared" si="0"/>
        <v>220000</v>
      </c>
      <c r="K45" s="42">
        <f t="shared" si="0"/>
        <v>3420000</v>
      </c>
      <c r="L45" s="42">
        <f t="shared" si="0"/>
        <v>240000</v>
      </c>
      <c r="M45" s="42">
        <f t="shared" si="0"/>
        <v>200000</v>
      </c>
      <c r="N45" s="42">
        <f t="shared" si="0"/>
        <v>3000000</v>
      </c>
      <c r="O45" s="55">
        <f t="shared" si="0"/>
        <v>44647200</v>
      </c>
    </row>
    <row r="46" spans="1:15" x14ac:dyDescent="0.25">
      <c r="B46" s="78"/>
      <c r="C46" s="6" t="s">
        <v>36</v>
      </c>
      <c r="D46" s="13">
        <f t="shared" si="0"/>
        <v>800000</v>
      </c>
      <c r="E46" s="9">
        <f t="shared" si="0"/>
        <v>200000</v>
      </c>
      <c r="F46" s="9">
        <f t="shared" si="0"/>
        <v>0</v>
      </c>
      <c r="G46" s="9">
        <f t="shared" si="0"/>
        <v>0</v>
      </c>
      <c r="H46" s="9">
        <f t="shared" si="0"/>
        <v>1400000</v>
      </c>
      <c r="I46" s="65">
        <f t="shared" si="0"/>
        <v>0</v>
      </c>
      <c r="J46" s="42">
        <f t="shared" si="0"/>
        <v>0</v>
      </c>
      <c r="K46" s="42">
        <f t="shared" si="0"/>
        <v>0</v>
      </c>
      <c r="L46" s="42">
        <f t="shared" si="0"/>
        <v>0</v>
      </c>
      <c r="M46" s="42">
        <f t="shared" si="0"/>
        <v>0</v>
      </c>
      <c r="N46" s="42">
        <f t="shared" si="0"/>
        <v>0</v>
      </c>
      <c r="O46" s="55">
        <f t="shared" si="0"/>
        <v>750000</v>
      </c>
    </row>
    <row r="47" spans="1:15" x14ac:dyDescent="0.25">
      <c r="B47" s="78"/>
      <c r="C47" s="6" t="s">
        <v>7</v>
      </c>
      <c r="D47" s="13">
        <f t="shared" si="0"/>
        <v>565000</v>
      </c>
      <c r="E47" s="9">
        <f t="shared" si="0"/>
        <v>390000</v>
      </c>
      <c r="F47" s="9">
        <f t="shared" si="0"/>
        <v>1320000</v>
      </c>
      <c r="G47" s="9">
        <f t="shared" si="0"/>
        <v>655000</v>
      </c>
      <c r="H47" s="9">
        <f t="shared" si="0"/>
        <v>1450000</v>
      </c>
      <c r="I47" s="65">
        <f t="shared" si="0"/>
        <v>2510000</v>
      </c>
      <c r="J47" s="42">
        <f t="shared" si="0"/>
        <v>560000</v>
      </c>
      <c r="K47" s="42">
        <f t="shared" si="0"/>
        <v>160000</v>
      </c>
      <c r="L47" s="42">
        <f t="shared" si="0"/>
        <v>120000</v>
      </c>
      <c r="M47" s="42">
        <f t="shared" si="0"/>
        <v>100000</v>
      </c>
      <c r="N47" s="42">
        <f t="shared" si="0"/>
        <v>1500000</v>
      </c>
      <c r="O47" s="55">
        <f t="shared" si="0"/>
        <v>15042800</v>
      </c>
    </row>
    <row r="48" spans="1:15" x14ac:dyDescent="0.25">
      <c r="B48" s="79"/>
      <c r="C48" s="45" t="s">
        <v>40</v>
      </c>
      <c r="D48" s="9">
        <f t="shared" ref="D48:N49" si="1">SUMIF($C$4:$C$40,$C48,D$4:D$40)</f>
        <v>0</v>
      </c>
      <c r="E48" s="9">
        <f t="shared" si="1"/>
        <v>0</v>
      </c>
      <c r="F48" s="9">
        <f t="shared" si="1"/>
        <v>0</v>
      </c>
      <c r="G48" s="9">
        <f t="shared" si="1"/>
        <v>0</v>
      </c>
      <c r="H48" s="9">
        <f t="shared" si="1"/>
        <v>0</v>
      </c>
      <c r="I48" s="48">
        <f t="shared" si="1"/>
        <v>0</v>
      </c>
      <c r="J48" s="9">
        <f t="shared" si="1"/>
        <v>0</v>
      </c>
      <c r="K48" s="9">
        <f t="shared" si="1"/>
        <v>0</v>
      </c>
      <c r="L48" s="9">
        <f t="shared" si="1"/>
        <v>0</v>
      </c>
      <c r="M48" s="9">
        <f t="shared" si="1"/>
        <v>0</v>
      </c>
      <c r="N48" s="9">
        <f t="shared" si="1"/>
        <v>0</v>
      </c>
      <c r="O48" s="56">
        <v>4052000</v>
      </c>
    </row>
    <row r="49" spans="2:15" ht="15.75" thickBot="1" x14ac:dyDescent="0.3">
      <c r="B49" s="80"/>
      <c r="C49" s="7" t="s">
        <v>11</v>
      </c>
      <c r="D49" s="15">
        <f t="shared" si="1"/>
        <v>700000</v>
      </c>
      <c r="E49" s="16">
        <f t="shared" si="1"/>
        <v>700000</v>
      </c>
      <c r="F49" s="16">
        <f t="shared" si="1"/>
        <v>700000</v>
      </c>
      <c r="G49" s="16">
        <f t="shared" si="1"/>
        <v>750000</v>
      </c>
      <c r="H49" s="16">
        <f t="shared" si="1"/>
        <v>1000000</v>
      </c>
      <c r="I49" s="66">
        <f t="shared" si="1"/>
        <v>0</v>
      </c>
      <c r="J49" s="43">
        <f t="shared" si="1"/>
        <v>0</v>
      </c>
      <c r="K49" s="43">
        <f t="shared" si="1"/>
        <v>0</v>
      </c>
      <c r="L49" s="43">
        <f t="shared" si="1"/>
        <v>0</v>
      </c>
      <c r="M49" s="43">
        <f t="shared" si="1"/>
        <v>0</v>
      </c>
      <c r="N49" s="43">
        <f t="shared" si="1"/>
        <v>0</v>
      </c>
      <c r="O49" s="57">
        <f>SUMIF($C$4:$C$40,$C49,O$4:O$40)</f>
        <v>5100000</v>
      </c>
    </row>
    <row r="50" spans="2:15" x14ac:dyDescent="0.25">
      <c r="D50" s="44">
        <f t="shared" ref="D50:O50" si="2">SUM(D44:D49)</f>
        <v>4705000</v>
      </c>
      <c r="E50" s="44">
        <f t="shared" si="2"/>
        <v>5830000</v>
      </c>
      <c r="F50" s="44">
        <f t="shared" si="2"/>
        <v>8221000</v>
      </c>
      <c r="G50" s="44">
        <f t="shared" si="2"/>
        <v>8735000</v>
      </c>
      <c r="H50" s="44">
        <f t="shared" si="2"/>
        <v>6820000</v>
      </c>
      <c r="I50" s="67">
        <f t="shared" si="2"/>
        <v>5430000</v>
      </c>
      <c r="J50" s="44">
        <f t="shared" ref="J50:K50" si="3">SUM(J44:J49)</f>
        <v>955000</v>
      </c>
      <c r="K50" s="44">
        <f t="shared" si="3"/>
        <v>4650000</v>
      </c>
      <c r="L50" s="44">
        <f t="shared" ref="L50:M50" si="4">SUM(L44:L49)</f>
        <v>800000</v>
      </c>
      <c r="M50" s="44">
        <f t="shared" si="4"/>
        <v>1100000</v>
      </c>
      <c r="N50" s="44">
        <f t="shared" ref="N50" si="5">SUM(N44:N49)</f>
        <v>7500000</v>
      </c>
      <c r="O50" s="44">
        <f t="shared" si="2"/>
        <v>85173700</v>
      </c>
    </row>
    <row r="51" spans="2:15" x14ac:dyDescent="0.25">
      <c r="D51" s="44"/>
      <c r="E51" s="44"/>
      <c r="F51" s="44"/>
      <c r="G51" s="44"/>
      <c r="H51" s="44"/>
      <c r="K51" s="18" t="s">
        <v>44</v>
      </c>
      <c r="O51" s="58">
        <f>3000000+6000000+3000000*4+4000000+2345960</f>
        <v>27345960</v>
      </c>
    </row>
    <row r="52" spans="2:15" x14ac:dyDescent="0.25">
      <c r="D52" s="44"/>
      <c r="E52" s="44"/>
      <c r="F52" s="44"/>
      <c r="G52" s="44"/>
      <c r="H52" s="44"/>
      <c r="I52" s="67"/>
      <c r="J52" s="44"/>
      <c r="K52" s="44"/>
      <c r="L52" s="44"/>
      <c r="M52" s="44"/>
      <c r="N52" s="44"/>
      <c r="O52" s="44">
        <f>SUM(O50:O51)</f>
        <v>112519660</v>
      </c>
    </row>
    <row r="53" spans="2:15" x14ac:dyDescent="0.25">
      <c r="D53" s="44"/>
      <c r="E53" s="44"/>
      <c r="F53" s="44"/>
      <c r="G53" s="44"/>
      <c r="H53" s="44"/>
      <c r="I53" s="67"/>
      <c r="J53" s="44"/>
      <c r="K53" s="44"/>
      <c r="L53" s="44"/>
      <c r="M53" s="44"/>
      <c r="N53" s="44"/>
    </row>
    <row r="54" spans="2:15" x14ac:dyDescent="0.25">
      <c r="D54" s="44"/>
      <c r="E54" s="44"/>
      <c r="F54" s="44"/>
      <c r="G54" s="44"/>
      <c r="H54" s="44"/>
      <c r="I54" s="67"/>
      <c r="J54" s="44"/>
      <c r="K54" s="44"/>
      <c r="L54" s="44"/>
      <c r="M54" s="44"/>
      <c r="N54" s="44"/>
    </row>
    <row r="55" spans="2:15" x14ac:dyDescent="0.25">
      <c r="D55" s="44"/>
      <c r="E55" s="44"/>
      <c r="F55" s="44"/>
      <c r="G55" s="44"/>
      <c r="H55" s="44"/>
      <c r="I55" s="67"/>
      <c r="J55" s="44"/>
      <c r="K55" s="44"/>
      <c r="L55" s="44"/>
      <c r="M55" s="44"/>
      <c r="N55" s="44"/>
    </row>
    <row r="56" spans="2:15" x14ac:dyDescent="0.25">
      <c r="D56" s="44"/>
      <c r="E56" s="44"/>
      <c r="F56" s="44"/>
      <c r="G56" s="44"/>
      <c r="H56" s="44"/>
      <c r="I56" s="67"/>
      <c r="J56" s="44"/>
      <c r="K56" s="44"/>
      <c r="L56" s="44"/>
      <c r="M56" s="44"/>
      <c r="N56" s="44"/>
    </row>
    <row r="57" spans="2:15" x14ac:dyDescent="0.25">
      <c r="D57" s="44"/>
      <c r="E57" s="44"/>
      <c r="F57" s="44"/>
      <c r="G57" s="44"/>
      <c r="H57" s="44"/>
      <c r="I57" s="67"/>
      <c r="J57" s="44"/>
      <c r="K57" s="44"/>
      <c r="L57" s="44"/>
      <c r="M57" s="44"/>
      <c r="N57" s="44"/>
    </row>
    <row r="58" spans="2:15" x14ac:dyDescent="0.25">
      <c r="D58" s="44"/>
      <c r="E58" s="44"/>
      <c r="F58" s="44"/>
      <c r="G58" s="44"/>
      <c r="H58" s="44"/>
      <c r="I58" s="67"/>
      <c r="J58" s="44"/>
      <c r="K58" s="44"/>
      <c r="L58" s="44"/>
      <c r="M58" s="44"/>
      <c r="N58" s="44"/>
    </row>
    <row r="59" spans="2:15" x14ac:dyDescent="0.25">
      <c r="D59" s="44"/>
      <c r="E59" s="44"/>
      <c r="F59" s="44"/>
      <c r="G59" s="44"/>
      <c r="H59" s="44"/>
      <c r="I59" s="67"/>
      <c r="J59" s="44"/>
      <c r="K59" s="44"/>
      <c r="L59" s="44"/>
      <c r="M59" s="44"/>
      <c r="N59" s="44"/>
    </row>
    <row r="60" spans="2:15" x14ac:dyDescent="0.25">
      <c r="D60" s="44"/>
      <c r="E60" s="44"/>
      <c r="F60" s="44"/>
      <c r="G60" s="44"/>
      <c r="H60" s="44"/>
      <c r="I60" s="67"/>
      <c r="J60" s="44"/>
      <c r="K60" s="44"/>
      <c r="L60" s="44"/>
      <c r="M60" s="44"/>
      <c r="N60" s="44"/>
    </row>
    <row r="61" spans="2:15" x14ac:dyDescent="0.25">
      <c r="D61" s="44"/>
      <c r="E61" s="44"/>
      <c r="F61" s="44"/>
      <c r="G61" s="44"/>
      <c r="H61" s="44"/>
      <c r="I61" s="67"/>
      <c r="J61" s="44"/>
      <c r="K61" s="44"/>
      <c r="L61" s="44"/>
      <c r="M61" s="44"/>
      <c r="N61" s="44"/>
    </row>
    <row r="62" spans="2:15" x14ac:dyDescent="0.25">
      <c r="D62" s="44"/>
      <c r="E62" s="44"/>
      <c r="F62" s="44"/>
      <c r="G62" s="44"/>
      <c r="H62" s="44"/>
      <c r="I62" s="67"/>
      <c r="J62" s="44"/>
      <c r="K62" s="44"/>
      <c r="L62" s="44"/>
      <c r="M62" s="44"/>
      <c r="N62" s="44"/>
    </row>
    <row r="63" spans="2:15" x14ac:dyDescent="0.25">
      <c r="D63" s="44"/>
      <c r="E63" s="44"/>
      <c r="F63" s="44"/>
      <c r="G63" s="44"/>
      <c r="H63" s="44"/>
      <c r="I63" s="67"/>
      <c r="J63" s="44"/>
      <c r="K63" s="44"/>
      <c r="L63" s="44"/>
      <c r="M63" s="44"/>
      <c r="N63" s="44"/>
    </row>
    <row r="64" spans="2:15" x14ac:dyDescent="0.25">
      <c r="D64" s="44"/>
      <c r="E64" s="44"/>
      <c r="F64" s="44"/>
      <c r="G64" s="44"/>
      <c r="H64" s="44"/>
      <c r="I64" s="67"/>
      <c r="J64" s="44"/>
      <c r="K64" s="44"/>
      <c r="L64" s="44"/>
      <c r="M64" s="44"/>
      <c r="N64" s="44"/>
    </row>
    <row r="65" spans="4:14" x14ac:dyDescent="0.25">
      <c r="D65" s="44"/>
      <c r="E65" s="44"/>
      <c r="F65" s="44"/>
      <c r="G65" s="44"/>
      <c r="H65" s="44"/>
      <c r="I65" s="67"/>
      <c r="J65" s="44"/>
      <c r="K65" s="44"/>
      <c r="L65" s="44"/>
      <c r="M65" s="44"/>
      <c r="N65" s="44"/>
    </row>
    <row r="66" spans="4:14" x14ac:dyDescent="0.25">
      <c r="D66" s="44"/>
      <c r="E66" s="44"/>
      <c r="F66" s="44"/>
      <c r="G66" s="44"/>
      <c r="H66" s="44"/>
      <c r="I66" s="67"/>
      <c r="J66" s="44"/>
      <c r="K66" s="44"/>
      <c r="L66" s="44"/>
      <c r="M66" s="44"/>
      <c r="N66" s="44"/>
    </row>
  </sheetData>
  <mergeCells count="3">
    <mergeCell ref="D2:I2"/>
    <mergeCell ref="A1:O1"/>
    <mergeCell ref="B44:B49"/>
  </mergeCells>
  <pageMargins left="0.7" right="0.7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Pool</dc:creator>
  <cp:lastModifiedBy>Gary Pool</cp:lastModifiedBy>
  <cp:lastPrinted>2023-03-24T14:23:35Z</cp:lastPrinted>
  <dcterms:created xsi:type="dcterms:W3CDTF">2018-03-13T11:32:52Z</dcterms:created>
  <dcterms:modified xsi:type="dcterms:W3CDTF">2023-04-14T19:03:59Z</dcterms:modified>
</cp:coreProperties>
</file>